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2014" sheetId="3" r:id="rId1"/>
  </sheets>
  <calcPr calcId="145621"/>
</workbook>
</file>

<file path=xl/calcChain.xml><?xml version="1.0" encoding="utf-8"?>
<calcChain xmlns="http://schemas.openxmlformats.org/spreadsheetml/2006/main">
  <c r="D52" i="3" l="1"/>
  <c r="D51" i="3"/>
  <c r="D49" i="3" l="1"/>
  <c r="D46" i="3"/>
  <c r="D38" i="3"/>
  <c r="D35" i="3"/>
  <c r="D32" i="3"/>
  <c r="D27" i="3"/>
  <c r="E11" i="3"/>
</calcChain>
</file>

<file path=xl/sharedStrings.xml><?xml version="1.0" encoding="utf-8"?>
<sst xmlns="http://schemas.openxmlformats.org/spreadsheetml/2006/main" count="55" uniqueCount="50">
  <si>
    <t>Planinski sklad</t>
  </si>
  <si>
    <t>Donacije</t>
  </si>
  <si>
    <t>Prihodki od tečajev, izpitov</t>
  </si>
  <si>
    <t>Razpis - literatura</t>
  </si>
  <si>
    <t>SKUPAJ</t>
  </si>
  <si>
    <t>Vrsta prihodkov</t>
  </si>
  <si>
    <t>Namen</t>
  </si>
  <si>
    <t>KA</t>
  </si>
  <si>
    <t>Seje</t>
  </si>
  <si>
    <t>Zbor načelnikov</t>
  </si>
  <si>
    <t>Vzdrževanje spletne strani</t>
  </si>
  <si>
    <t>Razglasitev najboljših alpinistov</t>
  </si>
  <si>
    <t>Zbornik Slovenski alpinizem</t>
  </si>
  <si>
    <t>Zbor alpinistov</t>
  </si>
  <si>
    <t>Veterani</t>
  </si>
  <si>
    <t>Registracija</t>
  </si>
  <si>
    <t>Delovanje KA in str. PZS</t>
  </si>
  <si>
    <t>Materialni stroški</t>
  </si>
  <si>
    <t>Programi vrhunskih alpinistov</t>
  </si>
  <si>
    <t>SMAR</t>
  </si>
  <si>
    <t>Začetni alpinistični tečaj v kopnih razmerah</t>
  </si>
  <si>
    <t>Izpiti za naziv Alpinist (izpiti + ture)</t>
  </si>
  <si>
    <t>Tabori</t>
  </si>
  <si>
    <t>Zima (Chamonix) - oktober</t>
  </si>
  <si>
    <t>Skala (Alpe) - julij</t>
  </si>
  <si>
    <t>BMC</t>
  </si>
  <si>
    <t>Tabor - skala - alpinistke</t>
  </si>
  <si>
    <t>SKUPAJ:</t>
  </si>
  <si>
    <t>Seminarji in izpiti za naziv Alpinistični inštruktor</t>
  </si>
  <si>
    <t>Kategorizacija</t>
  </si>
  <si>
    <t xml:space="preserve">Kvaliteni vzponi </t>
  </si>
  <si>
    <t>Rezerve iz preteklih let</t>
  </si>
  <si>
    <t>Prihodki od članarin, zbornika</t>
  </si>
  <si>
    <t>Prevozi (kilometrine)</t>
  </si>
  <si>
    <t>Alpiročnik</t>
  </si>
  <si>
    <t>Valle dell Orco</t>
  </si>
  <si>
    <t xml:space="preserve">Tabor - skala - Slovenija </t>
  </si>
  <si>
    <t>Odprave 2014</t>
  </si>
  <si>
    <t>Akcije</t>
  </si>
  <si>
    <t>Ostalo</t>
  </si>
  <si>
    <t>Dolg 2013</t>
  </si>
  <si>
    <t>Finančni plan Komisije za alpinizem 2014</t>
  </si>
  <si>
    <t>Število</t>
  </si>
  <si>
    <t>Prihodki od MIZŠ + Fundacija za šport</t>
  </si>
  <si>
    <t>Odhodki</t>
  </si>
  <si>
    <t>Odhodki skupaj</t>
  </si>
  <si>
    <t>Prihodki</t>
  </si>
  <si>
    <t>Usposabljanje</t>
  </si>
  <si>
    <t>ODHODKI SKUPAJ:</t>
  </si>
  <si>
    <t>Prihodki - Odhodki: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</si>
</sst>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222222"/>
      <name val="Arial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0061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4" borderId="0" applyNumberFormat="0" applyBorder="0" applyAlignment="0" applyProtection="0"/>
  </cellStyleXfs>
  <cellXfs count="39">
    <xf numFmtId="0" fontId="0" fillId="0" borderId="0" xfId="0"/>
    <xf numFmtId="0" fontId="0" fillId="0" borderId="0" xfId="0" applyFont="1" applyBorder="1"/>
    <xf numFmtId="164" fontId="0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right"/>
    </xf>
    <xf numFmtId="0" fontId="0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right"/>
    </xf>
    <xf numFmtId="0" fontId="2" fillId="2" borderId="1" xfId="0" applyFont="1" applyFill="1" applyBorder="1"/>
    <xf numFmtId="0" fontId="2" fillId="3" borderId="0" xfId="0" applyFont="1" applyFill="1" applyBorder="1"/>
    <xf numFmtId="0" fontId="0" fillId="3" borderId="0" xfId="0" applyFont="1" applyFill="1" applyBorder="1" applyAlignment="1">
      <alignment horizontal="center"/>
    </xf>
    <xf numFmtId="164" fontId="0" fillId="3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applyFont="1" applyFill="1" applyBorder="1"/>
    <xf numFmtId="0" fontId="2" fillId="0" borderId="0" xfId="0" applyFont="1"/>
    <xf numFmtId="164" fontId="2" fillId="0" borderId="0" xfId="0" applyNumberFormat="1" applyFont="1" applyAlignment="1">
      <alignment horizontal="right"/>
    </xf>
    <xf numFmtId="0" fontId="0" fillId="0" borderId="0" xfId="0" applyFill="1" applyAlignment="1">
      <alignment horizontal="center" vertical="center"/>
    </xf>
    <xf numFmtId="0" fontId="5" fillId="0" borderId="0" xfId="0" applyFont="1"/>
    <xf numFmtId="0" fontId="2" fillId="3" borderId="0" xfId="0" applyFont="1" applyFill="1" applyBorder="1" applyAlignment="1">
      <alignment horizontal="left"/>
    </xf>
    <xf numFmtId="164" fontId="2" fillId="3" borderId="0" xfId="0" applyNumberFormat="1" applyFont="1" applyFill="1" applyBorder="1" applyAlignment="1">
      <alignment horizontal="left"/>
    </xf>
    <xf numFmtId="164" fontId="1" fillId="0" borderId="0" xfId="0" applyNumberFormat="1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4" fontId="4" fillId="0" borderId="0" xfId="0" applyNumberFormat="1" applyFont="1" applyAlignment="1">
      <alignment horizontal="right"/>
    </xf>
    <xf numFmtId="0" fontId="2" fillId="5" borderId="0" xfId="0" applyFont="1" applyFill="1" applyBorder="1"/>
    <xf numFmtId="164" fontId="2" fillId="5" borderId="0" xfId="0" applyNumberFormat="1" applyFont="1" applyFill="1" applyBorder="1" applyAlignment="1">
      <alignment horizontal="center"/>
    </xf>
    <xf numFmtId="0" fontId="0" fillId="5" borderId="0" xfId="0" applyFill="1"/>
    <xf numFmtId="164" fontId="2" fillId="5" borderId="0" xfId="0" applyNumberFormat="1" applyFont="1" applyFill="1" applyBorder="1" applyAlignment="1">
      <alignment horizontal="right"/>
    </xf>
    <xf numFmtId="0" fontId="2" fillId="5" borderId="0" xfId="0" applyFont="1" applyFill="1" applyAlignment="1">
      <alignment horizontal="right"/>
    </xf>
    <xf numFmtId="164" fontId="2" fillId="5" borderId="0" xfId="0" applyNumberFormat="1" applyFont="1" applyFill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7" fillId="4" borderId="0" xfId="1" applyFont="1" applyAlignment="1">
      <alignment horizontal="left"/>
    </xf>
    <xf numFmtId="0" fontId="7" fillId="4" borderId="0" xfId="1" applyFont="1" applyBorder="1" applyAlignment="1">
      <alignment horizontal="right"/>
    </xf>
    <xf numFmtId="164" fontId="7" fillId="4" borderId="0" xfId="1" applyNumberFormat="1" applyFont="1" applyAlignment="1">
      <alignment horizontal="center"/>
    </xf>
  </cellXfs>
  <cellStyles count="2">
    <cellStyle name="Dobro" xfId="1" builtinId="26"/>
    <cellStyle name="Navad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zoomScaleNormal="100" workbookViewId="0">
      <selection activeCell="A57" sqref="A57"/>
    </sheetView>
  </sheetViews>
  <sheetFormatPr defaultRowHeight="15" x14ac:dyDescent="0.25"/>
  <cols>
    <col min="1" max="1" width="44.42578125" bestFit="1" customWidth="1"/>
    <col min="2" max="2" width="7.140625" bestFit="1" customWidth="1"/>
    <col min="3" max="3" width="10.5703125" bestFit="1" customWidth="1"/>
    <col min="4" max="4" width="15.42578125" bestFit="1" customWidth="1"/>
    <col min="5" max="5" width="11.5703125" bestFit="1" customWidth="1"/>
    <col min="6" max="6" width="15.5703125" customWidth="1"/>
    <col min="7" max="7" width="20.140625" customWidth="1"/>
  </cols>
  <sheetData>
    <row r="1" spans="1:8" x14ac:dyDescent="0.25">
      <c r="A1" s="20" t="s">
        <v>41</v>
      </c>
    </row>
    <row r="3" spans="1:8" x14ac:dyDescent="0.25">
      <c r="A3" s="13" t="s">
        <v>5</v>
      </c>
      <c r="B3" s="13" t="s">
        <v>42</v>
      </c>
      <c r="C3" s="17" t="s">
        <v>44</v>
      </c>
      <c r="D3" s="17" t="s">
        <v>45</v>
      </c>
      <c r="E3" s="17" t="s">
        <v>46</v>
      </c>
    </row>
    <row r="4" spans="1:8" x14ac:dyDescent="0.25">
      <c r="A4" s="1" t="s">
        <v>43</v>
      </c>
      <c r="B4" s="2"/>
      <c r="E4" s="26">
        <v>120219</v>
      </c>
    </row>
    <row r="5" spans="1:8" x14ac:dyDescent="0.25">
      <c r="A5" s="1" t="s">
        <v>0</v>
      </c>
      <c r="B5" s="2"/>
      <c r="E5" s="26">
        <v>3000</v>
      </c>
    </row>
    <row r="6" spans="1:8" x14ac:dyDescent="0.25">
      <c r="A6" s="1" t="s">
        <v>1</v>
      </c>
      <c r="B6" s="2"/>
      <c r="E6" s="26">
        <v>0</v>
      </c>
    </row>
    <row r="7" spans="1:8" x14ac:dyDescent="0.25">
      <c r="A7" s="1" t="s">
        <v>32</v>
      </c>
      <c r="B7" s="2"/>
      <c r="E7" s="27">
        <v>5000</v>
      </c>
    </row>
    <row r="8" spans="1:8" x14ac:dyDescent="0.25">
      <c r="A8" s="1" t="s">
        <v>2</v>
      </c>
      <c r="B8" s="2"/>
      <c r="E8" s="26">
        <v>6000</v>
      </c>
    </row>
    <row r="9" spans="1:8" x14ac:dyDescent="0.25">
      <c r="A9" s="19" t="s">
        <v>31</v>
      </c>
      <c r="B9" s="2"/>
      <c r="E9" s="28">
        <v>29737.810000000005</v>
      </c>
      <c r="H9" s="22"/>
    </row>
    <row r="10" spans="1:8" x14ac:dyDescent="0.25">
      <c r="A10" s="1" t="s">
        <v>3</v>
      </c>
      <c r="B10" s="2"/>
      <c r="E10" s="26">
        <v>0</v>
      </c>
    </row>
    <row r="11" spans="1:8" x14ac:dyDescent="0.25">
      <c r="A11" s="29" t="s">
        <v>4</v>
      </c>
      <c r="B11" s="30"/>
      <c r="C11" s="31"/>
      <c r="D11" s="31"/>
      <c r="E11" s="32">
        <f>SUM(E4:E10)</f>
        <v>163956.81</v>
      </c>
    </row>
    <row r="12" spans="1:8" x14ac:dyDescent="0.25">
      <c r="A12" s="13" t="s">
        <v>6</v>
      </c>
      <c r="B12" s="13"/>
      <c r="C12" s="13"/>
      <c r="D12" s="13"/>
      <c r="E12" s="13"/>
    </row>
    <row r="13" spans="1:8" x14ac:dyDescent="0.25">
      <c r="A13" s="14" t="s">
        <v>7</v>
      </c>
      <c r="B13" s="14"/>
      <c r="C13" s="14"/>
      <c r="D13" s="14"/>
      <c r="E13" s="14"/>
    </row>
    <row r="14" spans="1:8" x14ac:dyDescent="0.25">
      <c r="A14" s="1" t="s">
        <v>8</v>
      </c>
      <c r="B14" s="11"/>
      <c r="C14" s="4">
        <v>300</v>
      </c>
      <c r="D14" s="4"/>
    </row>
    <row r="15" spans="1:8" x14ac:dyDescent="0.25">
      <c r="A15" s="1" t="s">
        <v>9</v>
      </c>
      <c r="B15" s="11"/>
      <c r="C15" s="4">
        <v>100</v>
      </c>
      <c r="D15" s="4"/>
    </row>
    <row r="16" spans="1:8" x14ac:dyDescent="0.25">
      <c r="A16" s="1" t="s">
        <v>10</v>
      </c>
      <c r="B16" s="11"/>
      <c r="C16" s="4">
        <v>0</v>
      </c>
      <c r="D16" s="4"/>
    </row>
    <row r="17" spans="1:8" x14ac:dyDescent="0.25">
      <c r="A17" s="1" t="s">
        <v>11</v>
      </c>
      <c r="B17" s="11"/>
      <c r="C17" s="4">
        <v>1500</v>
      </c>
      <c r="D17" s="4"/>
    </row>
    <row r="18" spans="1:8" x14ac:dyDescent="0.25">
      <c r="A18" s="1" t="s">
        <v>12</v>
      </c>
      <c r="B18" s="11"/>
      <c r="C18" s="4">
        <v>8000</v>
      </c>
      <c r="D18" s="4"/>
    </row>
    <row r="19" spans="1:8" x14ac:dyDescent="0.25">
      <c r="A19" s="1" t="s">
        <v>13</v>
      </c>
      <c r="B19" s="11"/>
      <c r="C19" s="4">
        <v>300</v>
      </c>
      <c r="D19" s="4"/>
    </row>
    <row r="20" spans="1:8" x14ac:dyDescent="0.25">
      <c r="A20" s="1" t="s">
        <v>14</v>
      </c>
      <c r="B20" s="11"/>
      <c r="C20" s="4">
        <v>500</v>
      </c>
      <c r="D20" s="4"/>
    </row>
    <row r="21" spans="1:8" x14ac:dyDescent="0.25">
      <c r="A21" s="1" t="s">
        <v>15</v>
      </c>
      <c r="B21" s="11"/>
      <c r="C21" s="4">
        <v>0</v>
      </c>
      <c r="D21" s="4"/>
    </row>
    <row r="22" spans="1:8" x14ac:dyDescent="0.25">
      <c r="A22" s="19" t="s">
        <v>16</v>
      </c>
      <c r="B22" s="11"/>
      <c r="C22" s="12">
        <v>17200</v>
      </c>
      <c r="D22" s="4"/>
    </row>
    <row r="23" spans="1:8" x14ac:dyDescent="0.25">
      <c r="A23" s="19" t="s">
        <v>33</v>
      </c>
      <c r="B23" s="11"/>
      <c r="C23" s="4">
        <v>1000</v>
      </c>
      <c r="D23" s="4"/>
      <c r="H23" s="23"/>
    </row>
    <row r="24" spans="1:8" x14ac:dyDescent="0.25">
      <c r="A24" s="1" t="s">
        <v>17</v>
      </c>
      <c r="B24" s="11"/>
      <c r="C24" s="4">
        <v>1000</v>
      </c>
      <c r="D24" s="4"/>
    </row>
    <row r="25" spans="1:8" x14ac:dyDescent="0.25">
      <c r="A25" s="19" t="s">
        <v>40</v>
      </c>
      <c r="B25" s="11"/>
      <c r="C25" s="4">
        <v>9000</v>
      </c>
      <c r="D25" s="4"/>
    </row>
    <row r="26" spans="1:8" x14ac:dyDescent="0.25">
      <c r="A26" s="1" t="s">
        <v>34</v>
      </c>
      <c r="B26" s="11"/>
      <c r="C26" s="4">
        <v>0</v>
      </c>
      <c r="D26" s="4"/>
    </row>
    <row r="27" spans="1:8" x14ac:dyDescent="0.25">
      <c r="A27" s="1"/>
      <c r="B27" s="8"/>
      <c r="C27" s="33" t="s">
        <v>27</v>
      </c>
      <c r="D27" s="32">
        <f>SUM(C14:C26)</f>
        <v>38900</v>
      </c>
    </row>
    <row r="28" spans="1:8" x14ac:dyDescent="0.25">
      <c r="A28" s="14" t="s">
        <v>18</v>
      </c>
      <c r="B28" s="15"/>
      <c r="C28" s="16"/>
      <c r="D28" s="16"/>
      <c r="E28" s="10"/>
    </row>
    <row r="29" spans="1:8" x14ac:dyDescent="0.25">
      <c r="A29" s="19" t="s">
        <v>30</v>
      </c>
      <c r="B29" s="11"/>
      <c r="C29" s="12">
        <v>5000</v>
      </c>
      <c r="D29" s="12"/>
      <c r="E29" s="11"/>
    </row>
    <row r="30" spans="1:8" s="18" customFormat="1" x14ac:dyDescent="0.25">
      <c r="A30" s="1" t="s">
        <v>29</v>
      </c>
      <c r="B30" s="10"/>
      <c r="C30" s="4">
        <v>8000</v>
      </c>
      <c r="D30" s="4"/>
      <c r="E30" s="10"/>
    </row>
    <row r="31" spans="1:8" x14ac:dyDescent="0.25">
      <c r="A31" s="1" t="s">
        <v>19</v>
      </c>
      <c r="B31" s="10"/>
      <c r="C31" s="4">
        <v>15000</v>
      </c>
      <c r="D31" s="4"/>
      <c r="E31" s="10"/>
    </row>
    <row r="32" spans="1:8" x14ac:dyDescent="0.25">
      <c r="A32" s="1"/>
      <c r="B32" s="8"/>
      <c r="C32" s="33" t="s">
        <v>27</v>
      </c>
      <c r="D32" s="32">
        <f>SUM(C29:C31)</f>
        <v>28000</v>
      </c>
      <c r="E32" s="10"/>
    </row>
    <row r="33" spans="1:8" x14ac:dyDescent="0.25">
      <c r="A33" s="14" t="s">
        <v>47</v>
      </c>
      <c r="B33" s="15"/>
      <c r="C33" s="16"/>
      <c r="D33" s="16"/>
      <c r="E33" s="10"/>
    </row>
    <row r="34" spans="1:8" x14ac:dyDescent="0.25">
      <c r="A34" s="1" t="s">
        <v>20</v>
      </c>
      <c r="B34" s="10">
        <v>20</v>
      </c>
      <c r="C34" s="4">
        <v>3500</v>
      </c>
      <c r="D34" s="4"/>
      <c r="E34" s="10"/>
    </row>
    <row r="35" spans="1:8" x14ac:dyDescent="0.25">
      <c r="A35" s="1"/>
      <c r="C35" s="33" t="s">
        <v>27</v>
      </c>
      <c r="D35" s="32">
        <f>SUM(C34:C34)</f>
        <v>3500</v>
      </c>
      <c r="E35" s="10"/>
    </row>
    <row r="36" spans="1:8" x14ac:dyDescent="0.25">
      <c r="A36" s="1" t="s">
        <v>28</v>
      </c>
      <c r="B36" s="10">
        <v>12</v>
      </c>
      <c r="C36" s="4">
        <v>0</v>
      </c>
      <c r="D36" s="4"/>
      <c r="E36" s="10"/>
    </row>
    <row r="37" spans="1:8" x14ac:dyDescent="0.25">
      <c r="A37" s="1" t="s">
        <v>21</v>
      </c>
      <c r="B37" s="10">
        <v>30</v>
      </c>
      <c r="C37" s="4">
        <v>5000</v>
      </c>
      <c r="D37" s="4"/>
      <c r="E37" s="10"/>
    </row>
    <row r="38" spans="1:8" x14ac:dyDescent="0.25">
      <c r="A38" s="1"/>
      <c r="B38" s="10"/>
      <c r="C38" s="33" t="s">
        <v>27</v>
      </c>
      <c r="D38" s="32">
        <f>SUM(C36:C37)</f>
        <v>5000</v>
      </c>
      <c r="E38" s="10"/>
    </row>
    <row r="39" spans="1:8" x14ac:dyDescent="0.25">
      <c r="A39" s="14" t="s">
        <v>22</v>
      </c>
      <c r="B39" s="15"/>
      <c r="C39" s="16"/>
      <c r="D39" s="16"/>
      <c r="E39" s="10"/>
    </row>
    <row r="40" spans="1:8" x14ac:dyDescent="0.25">
      <c r="A40" s="1" t="s">
        <v>23</v>
      </c>
      <c r="B40" s="10">
        <v>12</v>
      </c>
      <c r="C40" s="4">
        <v>4000</v>
      </c>
      <c r="D40" s="4"/>
      <c r="E40" s="10"/>
    </row>
    <row r="41" spans="1:8" x14ac:dyDescent="0.25">
      <c r="A41" s="1" t="s">
        <v>24</v>
      </c>
      <c r="B41" s="10">
        <v>12</v>
      </c>
      <c r="C41" s="4">
        <v>4000</v>
      </c>
      <c r="D41" s="4"/>
      <c r="E41" s="10"/>
    </row>
    <row r="42" spans="1:8" x14ac:dyDescent="0.25">
      <c r="A42" s="1" t="s">
        <v>25</v>
      </c>
      <c r="B42" s="10">
        <v>2</v>
      </c>
      <c r="C42" s="4">
        <v>400</v>
      </c>
      <c r="D42" s="4"/>
      <c r="E42" s="10"/>
    </row>
    <row r="43" spans="1:8" x14ac:dyDescent="0.25">
      <c r="A43" s="1" t="s">
        <v>26</v>
      </c>
      <c r="B43" s="10">
        <v>15</v>
      </c>
      <c r="C43" s="4">
        <v>0</v>
      </c>
      <c r="D43" s="4"/>
      <c r="E43" s="10"/>
    </row>
    <row r="44" spans="1:8" x14ac:dyDescent="0.25">
      <c r="A44" s="1" t="s">
        <v>36</v>
      </c>
      <c r="B44" s="10">
        <v>15</v>
      </c>
      <c r="C44" s="4">
        <v>1500</v>
      </c>
      <c r="D44" s="4"/>
      <c r="E44" s="10"/>
    </row>
    <row r="45" spans="1:8" x14ac:dyDescent="0.25">
      <c r="A45" s="19" t="s">
        <v>35</v>
      </c>
      <c r="B45" s="10">
        <v>2</v>
      </c>
      <c r="C45" s="4">
        <v>400</v>
      </c>
      <c r="D45" s="4"/>
      <c r="E45" s="10"/>
    </row>
    <row r="46" spans="1:8" x14ac:dyDescent="0.25">
      <c r="A46" s="1"/>
      <c r="B46" s="10"/>
      <c r="C46" s="33" t="s">
        <v>27</v>
      </c>
      <c r="D46" s="32">
        <f>SUM(C40:C45)</f>
        <v>10300</v>
      </c>
      <c r="E46" s="10"/>
    </row>
    <row r="47" spans="1:8" x14ac:dyDescent="0.25">
      <c r="A47" s="24" t="s">
        <v>37</v>
      </c>
      <c r="B47" s="16"/>
      <c r="C47" s="16"/>
      <c r="D47" s="15"/>
      <c r="E47" s="12"/>
    </row>
    <row r="48" spans="1:8" x14ac:dyDescent="0.25">
      <c r="A48" s="19" t="s">
        <v>38</v>
      </c>
      <c r="B48" s="10"/>
      <c r="C48" s="21">
        <v>49000</v>
      </c>
      <c r="D48" s="12"/>
      <c r="E48" s="10"/>
      <c r="H48" s="12"/>
    </row>
    <row r="49" spans="1:7" x14ac:dyDescent="0.25">
      <c r="A49" s="19"/>
      <c r="B49" s="10"/>
      <c r="C49" s="33" t="s">
        <v>27</v>
      </c>
      <c r="D49" s="32">
        <f>SUM(C48)</f>
        <v>49000</v>
      </c>
      <c r="E49" s="10"/>
    </row>
    <row r="50" spans="1:7" x14ac:dyDescent="0.25">
      <c r="A50" s="25" t="s">
        <v>39</v>
      </c>
      <c r="B50" s="16"/>
      <c r="C50" s="15"/>
      <c r="D50" s="15"/>
      <c r="E50" s="10"/>
    </row>
    <row r="51" spans="1:7" x14ac:dyDescent="0.25">
      <c r="A51" s="1"/>
      <c r="B51" s="35"/>
      <c r="C51" s="32" t="s">
        <v>48</v>
      </c>
      <c r="D51" s="34">
        <f>D27+D32+D35+D38+D46+D49</f>
        <v>134700</v>
      </c>
      <c r="E51" s="7"/>
    </row>
    <row r="52" spans="1:7" x14ac:dyDescent="0.25">
      <c r="B52" s="36"/>
      <c r="C52" s="37" t="s">
        <v>49</v>
      </c>
      <c r="D52" s="38">
        <f>E11-D51</f>
        <v>29256.809999999998</v>
      </c>
      <c r="E52" s="6"/>
    </row>
    <row r="54" spans="1:7" x14ac:dyDescent="0.25">
      <c r="C54" s="5"/>
      <c r="D54" s="8"/>
      <c r="E54" s="9"/>
      <c r="F54" s="9"/>
      <c r="G54" s="3"/>
    </row>
  </sheetData>
  <pageMargins left="0.7" right="0.7" top="0.75" bottom="0.75" header="0.3" footer="0.3"/>
  <pageSetup paperSize="9" scale="98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2014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2014-03-25T10:54:44Z</dcterms:modified>
</cp:coreProperties>
</file>